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<sst xmlns="http://schemas.openxmlformats.org/spreadsheetml/2006/main" count="115" uniqueCount="105">
  <si>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</si>
  <si>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</si>
  <si>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</si>
  <si>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</si>
  <si>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</si>
  <si>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</si>
  <si>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</si>
  <si>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</si>
  <si>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</si>
  <si>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</si>
  <si>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</si>
  <si>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</si>
  <si>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</si>
  <si>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</si>
  <si>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</si>
  <si>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</si>
  <si>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</si>
  <si>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</si>
  <si>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</si>
  <si>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</si>
  <si>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</si>
  <si>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</si>
  <si>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</si>
  <si>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</si>
  <si>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</si>
  <si>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</si>
  <si>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</si>
  <si>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</si>
  <si>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</si>
  <si>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</si>
  <si>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</si>
  <si>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</si>
  <si>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</si>
  <si>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</si>
  <si>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</si>
  <si>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</si>
  <si>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</si>
  <si>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</si>
  <si>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</si>
  <si>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</si>
  <si>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</si>
  <si>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</si>
  <si>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</si>
  <si>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</si>
  <si>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</si>
  <si>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</si>
  <si>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</si>
  <si>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</si>
  <si>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</si>
  <si>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</si>
  <si>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</si>
  <si>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</si>
  <si>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</si>
  <si>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</si>
  <si>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</si>
  <si>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</si>
  <si>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</si>
  <si>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</si>
  <si>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</si>
  <si>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</si>
  <si>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</si>
  <si>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</si>
  <si>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</si>
  <si>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</si>
  <si>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</si>
  <si>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</si>
  <si>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</si>
  <si>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</si>
  <si>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</si>
  <si>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</si>
  <si>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</si>
  <si>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</si>
  <si>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</si>
  <si>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</si>
  <si>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</si>
  <si>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</si>
  <si>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</si>
  <si>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</si>
  <si>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</si>
  <si>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</si>
  <si>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</si>
  <si>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</si>
  <si>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</si>
  <si>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</si>
  <si>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</si>
  <si>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</si>
  <si>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</si>
  <si>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</si>
  <si>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</si>
  <si>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</si>
  <si>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</si>
  <si>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</si>
  <si>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</si>
  <si>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</si>
  <si>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</si>
  <si>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</si>
  <si>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</si>
  <si>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 xml:space="preserve">  130．鉄 道 各 駅 別 運 輸 状 況 ( J R 九 州 ・ J R 貨 物 )</t>
  </si>
  <si>
    <t>平成16年度</t>
  </si>
  <si>
    <t>17</t>
  </si>
  <si>
    <t>18</t>
  </si>
  <si>
    <t>大分大学前</t>
  </si>
  <si>
    <t>資料:九州旅客鉄道株式会社､日本貨物鉄道株式会社</t>
  </si>
  <si>
    <t>発  送</t>
  </si>
  <si>
    <t>到  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</si>
</sst>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" xfId="0" applyNumberFormat="1" applyFont="1" applyBorder="1" applyAlignment="1" applyProtection="1">
      <alignment horizontal="left"/>
      <protection/>
    </xf>
    <xf numFmtId="41" fontId="3" fillId="0" borderId="1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Continuous"/>
    </xf>
    <xf numFmtId="41" fontId="6" fillId="0" borderId="0" xfId="0" applyNumberFormat="1" applyFont="1" applyAlignment="1" applyProtection="1" quotePrefix="1">
      <alignment horizontal="centerContinuous"/>
      <protection locked="0"/>
    </xf>
    <xf numFmtId="41" fontId="3" fillId="0" borderId="4" xfId="16" applyNumberFormat="1" applyFont="1" applyBorder="1" applyAlignment="1" applyProtection="1">
      <alignment/>
      <protection/>
    </xf>
    <xf numFmtId="41" fontId="3" fillId="0" borderId="0" xfId="16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41" fontId="3" fillId="0" borderId="4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>
      <alignment horizontal="centerContinuous"/>
    </xf>
    <xf numFmtId="41" fontId="5" fillId="0" borderId="0" xfId="0" applyNumberFormat="1" applyFont="1" applyAlignment="1" applyProtection="1" quotePrefix="1">
      <alignment horizontal="centerContinuous"/>
      <protection locked="0"/>
    </xf>
    <xf numFmtId="41" fontId="7" fillId="0" borderId="0" xfId="0" applyNumberFormat="1" applyFont="1" applyAlignment="1" applyProtection="1">
      <alignment horizontal="left"/>
      <protection/>
    </xf>
    <xf numFmtId="41" fontId="7" fillId="0" borderId="0" xfId="0" applyNumberFormat="1" applyFont="1" applyBorder="1" applyAlignment="1">
      <alignment horizontal="centerContinuous"/>
    </xf>
    <xf numFmtId="41" fontId="7" fillId="0" borderId="4" xfId="16" applyNumberFormat="1" applyFont="1" applyBorder="1" applyAlignment="1" applyProtection="1">
      <alignment/>
      <protection/>
    </xf>
    <xf numFmtId="41" fontId="7" fillId="0" borderId="0" xfId="16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/>
    </xf>
    <xf numFmtId="41" fontId="3" fillId="0" borderId="4" xfId="16" applyNumberFormat="1" applyFont="1" applyBorder="1" applyAlignment="1">
      <alignment/>
    </xf>
    <xf numFmtId="41" fontId="3" fillId="0" borderId="0" xfId="16" applyNumberFormat="1" applyFont="1" applyAlignment="1">
      <alignment/>
    </xf>
    <xf numFmtId="0" fontId="3" fillId="0" borderId="0" xfId="0" applyNumberFormat="1" applyFont="1" applyBorder="1" applyAlignment="1" applyProtection="1">
      <alignment horizontal="distributed"/>
      <protection/>
    </xf>
    <xf numFmtId="41" fontId="5" fillId="0" borderId="0" xfId="16" applyNumberFormat="1" applyFont="1" applyBorder="1" applyAlignment="1" applyProtection="1">
      <alignment/>
      <protection locked="0"/>
    </xf>
    <xf numFmtId="41" fontId="5" fillId="0" borderId="0" xfId="16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distributed"/>
      <protection/>
    </xf>
    <xf numFmtId="38" fontId="3" fillId="0" borderId="0" xfId="16" applyFont="1" applyAlignment="1">
      <alignment/>
    </xf>
    <xf numFmtId="49" fontId="7" fillId="0" borderId="0" xfId="0" applyNumberFormat="1" applyFont="1" applyAlignment="1">
      <alignment horizontal="centerContinuous"/>
    </xf>
    <xf numFmtId="41" fontId="8" fillId="0" borderId="0" xfId="0" applyNumberFormat="1" applyFont="1" applyAlignment="1" applyProtection="1" quotePrefix="1">
      <alignment horizontal="centerContinuous"/>
      <protection locked="0"/>
    </xf>
    <xf numFmtId="0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 horizontal="right"/>
      <protection locked="0"/>
    </xf>
    <xf numFmtId="38" fontId="3" fillId="0" borderId="0" xfId="16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9" fillId="0" borderId="0" xfId="16" applyFont="1" applyBorder="1" applyAlignment="1" applyProtection="1">
      <alignment/>
      <protection/>
    </xf>
    <xf numFmtId="38" fontId="9" fillId="0" borderId="0" xfId="16" applyFont="1" applyBorder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3" fillId="0" borderId="0" xfId="16" applyFont="1" applyBorder="1" applyAlignment="1" applyProtection="1">
      <alignment/>
      <protection/>
    </xf>
    <xf numFmtId="0" fontId="3" fillId="0" borderId="0" xfId="0" applyNumberFormat="1" applyFont="1" applyBorder="1" applyAlignment="1">
      <alignment horizontal="distributed"/>
    </xf>
    <xf numFmtId="41" fontId="3" fillId="0" borderId="4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38" fontId="3" fillId="0" borderId="0" xfId="16" applyBorder="1" applyAlignment="1">
      <alignment/>
    </xf>
    <xf numFmtId="41" fontId="3" fillId="0" borderId="3" xfId="0" applyNumberFormat="1" applyFont="1" applyBorder="1" applyAlignment="1" applyProtection="1">
      <alignment horizontal="distributed"/>
      <protection/>
    </xf>
    <xf numFmtId="0" fontId="3" fillId="0" borderId="3" xfId="0" applyNumberFormat="1" applyFont="1" applyBorder="1" applyAlignment="1" applyProtection="1">
      <alignment horizontal="distributed"/>
      <protection/>
    </xf>
    <xf numFmtId="41" fontId="3" fillId="0" borderId="2" xfId="16" applyNumberFormat="1" applyFont="1" applyBorder="1" applyAlignment="1" applyProtection="1">
      <alignment/>
      <protection/>
    </xf>
    <xf numFmtId="41" fontId="5" fillId="0" borderId="3" xfId="16" applyNumberFormat="1" applyFont="1" applyBorder="1" applyAlignment="1" applyProtection="1">
      <alignment/>
      <protection locked="0"/>
    </xf>
    <xf numFmtId="41" fontId="5" fillId="0" borderId="3" xfId="16" applyNumberFormat="1" applyFont="1" applyBorder="1" applyAlignment="1" applyProtection="1">
      <alignment horizontal="right"/>
      <protection locked="0"/>
    </xf>
    <xf numFmtId="41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 horizontal="distributed"/>
    </xf>
    <xf numFmtId="41" fontId="3" fillId="0" borderId="2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5" sqref="A55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</row>
    <row r="2" spans="1:17" ht="12" customHeight="1" thickBot="1">
      <c r="A2" s="3"/>
      <c r="B2" s="3" t="s">
        <v>0</v>
      </c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1</v>
      </c>
      <c r="B3" s="7"/>
      <c r="C3" s="8" t="s">
        <v>2</v>
      </c>
      <c r="D3" s="9"/>
      <c r="E3" s="9"/>
      <c r="F3" s="68" t="s">
        <v>3</v>
      </c>
      <c r="G3" s="8" t="s">
        <v>4</v>
      </c>
      <c r="H3" s="10"/>
      <c r="I3" s="6" t="s">
        <v>1</v>
      </c>
      <c r="J3" s="7"/>
      <c r="K3" s="8" t="s">
        <v>2</v>
      </c>
      <c r="L3" s="9"/>
      <c r="M3" s="9"/>
      <c r="N3" s="68" t="s">
        <v>3</v>
      </c>
      <c r="O3" s="8" t="s">
        <v>4</v>
      </c>
      <c r="P3" s="10"/>
      <c r="Q3" s="11"/>
    </row>
    <row r="4" spans="1:30" s="12" customFormat="1" ht="12" customHeight="1">
      <c r="A4" s="10" t="s">
        <v>5</v>
      </c>
      <c r="B4" s="10"/>
      <c r="C4" s="13" t="s">
        <v>6</v>
      </c>
      <c r="D4" s="13" t="s">
        <v>7</v>
      </c>
      <c r="E4" s="13" t="s">
        <v>8</v>
      </c>
      <c r="F4" s="69"/>
      <c r="G4" s="13" t="s">
        <v>103</v>
      </c>
      <c r="H4" s="13" t="s">
        <v>104</v>
      </c>
      <c r="I4" s="10" t="s">
        <v>5</v>
      </c>
      <c r="J4" s="10"/>
      <c r="K4" s="13" t="s">
        <v>6</v>
      </c>
      <c r="L4" s="13" t="s">
        <v>7</v>
      </c>
      <c r="M4" s="13" t="s">
        <v>8</v>
      </c>
      <c r="N4" s="69"/>
      <c r="O4" s="13" t="s">
        <v>103</v>
      </c>
      <c r="P4" s="13" t="s">
        <v>104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ht="12" customHeight="1">
      <c r="A5" s="17" t="s">
        <v>98</v>
      </c>
      <c r="B5" s="18"/>
      <c r="C5" s="19">
        <v>20888447</v>
      </c>
      <c r="D5" s="20">
        <v>8667533</v>
      </c>
      <c r="E5" s="20">
        <v>12220914</v>
      </c>
      <c r="F5" s="20">
        <v>20937058</v>
      </c>
      <c r="G5" s="20">
        <v>114232</v>
      </c>
      <c r="H5" s="20">
        <v>88848</v>
      </c>
      <c r="J5" s="21"/>
      <c r="K5" s="22"/>
      <c r="L5" s="23"/>
      <c r="M5" s="23"/>
      <c r="N5" s="23"/>
      <c r="O5" s="23"/>
      <c r="P5" s="23"/>
    </row>
    <row r="6" spans="1:17" ht="12" customHeight="1">
      <c r="A6" s="24" t="s">
        <v>99</v>
      </c>
      <c r="B6" s="25"/>
      <c r="C6" s="19">
        <v>21007438</v>
      </c>
      <c r="D6" s="20">
        <v>8699909</v>
      </c>
      <c r="E6" s="20">
        <v>12307529</v>
      </c>
      <c r="F6" s="20">
        <v>21058350</v>
      </c>
      <c r="G6" s="20">
        <v>105961</v>
      </c>
      <c r="H6" s="20">
        <v>84138</v>
      </c>
      <c r="I6" s="26" t="s">
        <v>9</v>
      </c>
      <c r="J6" s="27"/>
      <c r="K6" s="28">
        <f aca="true" t="shared" si="0" ref="K6:P6">SUM(K7:K31)</f>
        <v>2332068</v>
      </c>
      <c r="L6" s="29">
        <f t="shared" si="0"/>
        <v>827604</v>
      </c>
      <c r="M6" s="29">
        <f t="shared" si="0"/>
        <v>1504464</v>
      </c>
      <c r="N6" s="29">
        <f t="shared" si="0"/>
        <v>2380158</v>
      </c>
      <c r="O6" s="30">
        <f t="shared" si="0"/>
        <v>0</v>
      </c>
      <c r="P6" s="30">
        <f t="shared" si="0"/>
        <v>0</v>
      </c>
      <c r="Q6" s="23"/>
    </row>
    <row r="7" spans="1:30" ht="12" customHeight="1">
      <c r="A7" s="17"/>
      <c r="B7" s="17"/>
      <c r="C7" s="31"/>
      <c r="D7" s="32"/>
      <c r="E7" s="32"/>
      <c r="F7" s="32"/>
      <c r="G7" s="32"/>
      <c r="H7" s="32"/>
      <c r="I7" s="17"/>
      <c r="J7" s="33" t="s">
        <v>10</v>
      </c>
      <c r="K7" s="19">
        <f>L7+M7</f>
        <v>24032</v>
      </c>
      <c r="L7" s="34">
        <v>8454</v>
      </c>
      <c r="M7" s="34">
        <v>15578</v>
      </c>
      <c r="N7" s="34">
        <v>26607</v>
      </c>
      <c r="O7" s="35">
        <v>0</v>
      </c>
      <c r="P7" s="35">
        <v>0</v>
      </c>
      <c r="Q7" s="36"/>
      <c r="X7" s="37"/>
      <c r="Y7" s="38"/>
      <c r="Z7" s="38"/>
      <c r="AA7" s="38"/>
      <c r="AB7" s="38"/>
      <c r="AC7" s="38"/>
      <c r="AD7" s="38"/>
    </row>
    <row r="8" spans="1:30" ht="12" customHeight="1">
      <c r="A8" s="39" t="s">
        <v>100</v>
      </c>
      <c r="B8" s="40"/>
      <c r="C8" s="28">
        <f aca="true" t="shared" si="1" ref="C8:H8">SUM(C10,K6,K34,K51)</f>
        <v>21118529</v>
      </c>
      <c r="D8" s="29">
        <f t="shared" si="1"/>
        <v>8640949</v>
      </c>
      <c r="E8" s="29">
        <f t="shared" si="1"/>
        <v>12477580</v>
      </c>
      <c r="F8" s="29">
        <f t="shared" si="1"/>
        <v>21176407</v>
      </c>
      <c r="G8" s="29">
        <f t="shared" si="1"/>
        <v>95743</v>
      </c>
      <c r="H8" s="29">
        <f t="shared" si="1"/>
        <v>80508</v>
      </c>
      <c r="I8" s="17"/>
      <c r="J8" s="33" t="s">
        <v>11</v>
      </c>
      <c r="K8" s="19">
        <f>L8+M8</f>
        <v>58613</v>
      </c>
      <c r="L8" s="34">
        <v>7865</v>
      </c>
      <c r="M8" s="34">
        <v>50748</v>
      </c>
      <c r="N8" s="34">
        <v>62695</v>
      </c>
      <c r="O8" s="35">
        <v>0</v>
      </c>
      <c r="P8" s="35">
        <v>0</v>
      </c>
      <c r="Q8" s="36"/>
      <c r="X8" s="37"/>
      <c r="Y8" s="38"/>
      <c r="Z8" s="38"/>
      <c r="AA8" s="38"/>
      <c r="AB8" s="38"/>
      <c r="AC8" s="38"/>
      <c r="AD8" s="38"/>
    </row>
    <row r="9" spans="3:30" ht="12" customHeight="1">
      <c r="C9" s="31"/>
      <c r="D9" s="32"/>
      <c r="E9" s="32"/>
      <c r="F9" s="32"/>
      <c r="G9" s="32"/>
      <c r="H9" s="32"/>
      <c r="J9" s="33" t="s">
        <v>12</v>
      </c>
      <c r="K9" s="19">
        <f>L9+M9</f>
        <v>382859</v>
      </c>
      <c r="L9" s="34">
        <v>156829</v>
      </c>
      <c r="M9" s="34">
        <v>226030</v>
      </c>
      <c r="N9" s="34">
        <v>382371</v>
      </c>
      <c r="O9" s="35">
        <v>0</v>
      </c>
      <c r="P9" s="35">
        <v>0</v>
      </c>
      <c r="Q9" s="36"/>
      <c r="X9" s="37"/>
      <c r="Y9" s="38"/>
      <c r="Z9" s="38"/>
      <c r="AA9" s="38"/>
      <c r="AB9" s="38"/>
      <c r="AC9" s="38"/>
      <c r="AD9" s="38"/>
    </row>
    <row r="10" spans="1:30" ht="12" customHeight="1">
      <c r="A10" s="41" t="s">
        <v>13</v>
      </c>
      <c r="B10" s="42"/>
      <c r="C10" s="28">
        <f aca="true" t="shared" si="2" ref="C10:H10">SUM(C11:C54)</f>
        <v>16539077</v>
      </c>
      <c r="D10" s="29">
        <f t="shared" si="2"/>
        <v>7109702</v>
      </c>
      <c r="E10" s="29">
        <f t="shared" si="2"/>
        <v>9429375</v>
      </c>
      <c r="F10" s="29">
        <f t="shared" si="2"/>
        <v>16588610</v>
      </c>
      <c r="G10" s="29">
        <f t="shared" si="2"/>
        <v>95743</v>
      </c>
      <c r="H10" s="29">
        <f t="shared" si="2"/>
        <v>80508</v>
      </c>
      <c r="I10" s="43"/>
      <c r="J10" s="33" t="s">
        <v>14</v>
      </c>
      <c r="K10" s="19">
        <f>L10+M10</f>
        <v>3779</v>
      </c>
      <c r="L10" s="34">
        <v>647</v>
      </c>
      <c r="M10" s="34">
        <v>3132</v>
      </c>
      <c r="N10" s="34">
        <v>4529</v>
      </c>
      <c r="O10" s="44">
        <v>0</v>
      </c>
      <c r="P10" s="44">
        <v>0</v>
      </c>
      <c r="Q10" s="36"/>
      <c r="X10" s="37"/>
      <c r="Y10" s="38"/>
      <c r="Z10" s="38"/>
      <c r="AA10" s="38"/>
      <c r="AB10" s="38"/>
      <c r="AC10" s="38"/>
      <c r="AD10" s="38"/>
    </row>
    <row r="11" spans="2:30" s="5" customFormat="1" ht="12" customHeight="1">
      <c r="B11" s="33" t="s">
        <v>15</v>
      </c>
      <c r="C11" s="19">
        <v>1210523</v>
      </c>
      <c r="D11" s="34">
        <v>616150</v>
      </c>
      <c r="E11" s="34">
        <f aca="true" t="shared" si="3" ref="E11:E54">C11-D11</f>
        <v>594373</v>
      </c>
      <c r="F11" s="34">
        <v>1228363</v>
      </c>
      <c r="G11" s="44">
        <v>0</v>
      </c>
      <c r="H11" s="44">
        <v>0</v>
      </c>
      <c r="J11" s="33" t="s">
        <v>16</v>
      </c>
      <c r="K11" s="19">
        <v>35776</v>
      </c>
      <c r="L11" s="34">
        <v>4194</v>
      </c>
      <c r="M11" s="34">
        <f aca="true" t="shared" si="4" ref="M11:M31">K11-L11</f>
        <v>31582</v>
      </c>
      <c r="N11" s="34">
        <v>37148</v>
      </c>
      <c r="O11" s="44">
        <v>0</v>
      </c>
      <c r="P11" s="44"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s="5" customFormat="1" ht="12" customHeight="1">
      <c r="B12" s="33" t="s">
        <v>17</v>
      </c>
      <c r="C12" s="19">
        <v>87046</v>
      </c>
      <c r="D12" s="34">
        <v>18906</v>
      </c>
      <c r="E12" s="34">
        <f t="shared" si="3"/>
        <v>68140</v>
      </c>
      <c r="F12" s="34">
        <v>92801</v>
      </c>
      <c r="G12" s="44">
        <v>0</v>
      </c>
      <c r="H12" s="44">
        <v>0</v>
      </c>
      <c r="J12" s="33" t="s">
        <v>18</v>
      </c>
      <c r="K12" s="19">
        <v>63845</v>
      </c>
      <c r="L12" s="34">
        <v>24745</v>
      </c>
      <c r="M12" s="34">
        <f t="shared" si="4"/>
        <v>39100</v>
      </c>
      <c r="N12" s="34">
        <v>63938</v>
      </c>
      <c r="O12" s="44">
        <v>0</v>
      </c>
      <c r="P12" s="44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s="5" customFormat="1" ht="12" customHeight="1">
      <c r="B13" s="33" t="s">
        <v>19</v>
      </c>
      <c r="C13" s="19">
        <v>58681</v>
      </c>
      <c r="D13" s="34">
        <v>16559</v>
      </c>
      <c r="E13" s="34">
        <f t="shared" si="3"/>
        <v>42122</v>
      </c>
      <c r="F13" s="34">
        <v>59403</v>
      </c>
      <c r="G13" s="44">
        <v>0</v>
      </c>
      <c r="H13" s="44">
        <v>0</v>
      </c>
      <c r="J13" s="33" t="s">
        <v>20</v>
      </c>
      <c r="K13" s="19">
        <v>5947</v>
      </c>
      <c r="L13" s="34">
        <v>1807</v>
      </c>
      <c r="M13" s="34">
        <f t="shared" si="4"/>
        <v>4140</v>
      </c>
      <c r="N13" s="34">
        <v>6332</v>
      </c>
      <c r="O13" s="44">
        <v>0</v>
      </c>
      <c r="P13" s="44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s="5" customFormat="1" ht="12" customHeight="1">
      <c r="B14" s="33" t="s">
        <v>21</v>
      </c>
      <c r="C14" s="19">
        <v>29401</v>
      </c>
      <c r="D14" s="34">
        <v>5860</v>
      </c>
      <c r="E14" s="34">
        <f t="shared" si="3"/>
        <v>23541</v>
      </c>
      <c r="F14" s="34">
        <v>30667</v>
      </c>
      <c r="G14" s="44">
        <v>0</v>
      </c>
      <c r="H14" s="44">
        <v>0</v>
      </c>
      <c r="J14" s="33" t="s">
        <v>22</v>
      </c>
      <c r="K14" s="19">
        <v>31504</v>
      </c>
      <c r="L14" s="34">
        <v>6352</v>
      </c>
      <c r="M14" s="34">
        <f t="shared" si="4"/>
        <v>25152</v>
      </c>
      <c r="N14" s="34">
        <v>30309</v>
      </c>
      <c r="O14" s="44">
        <v>0</v>
      </c>
      <c r="P14" s="44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s="5" customFormat="1" ht="12" customHeight="1">
      <c r="B15" s="33" t="s">
        <v>23</v>
      </c>
      <c r="C15" s="19">
        <v>77642</v>
      </c>
      <c r="D15" s="34">
        <v>23342</v>
      </c>
      <c r="E15" s="34">
        <f t="shared" si="3"/>
        <v>54300</v>
      </c>
      <c r="F15" s="34">
        <v>78428</v>
      </c>
      <c r="G15" s="44">
        <v>0</v>
      </c>
      <c r="H15" s="44">
        <v>0</v>
      </c>
      <c r="J15" s="33" t="s">
        <v>24</v>
      </c>
      <c r="K15" s="19">
        <v>157877</v>
      </c>
      <c r="L15" s="34">
        <v>43613</v>
      </c>
      <c r="M15" s="34">
        <f t="shared" si="4"/>
        <v>114264</v>
      </c>
      <c r="N15" s="34">
        <v>160273</v>
      </c>
      <c r="O15" s="44">
        <v>0</v>
      </c>
      <c r="P15" s="44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s="5" customFormat="1" ht="12" customHeight="1">
      <c r="B16" s="33" t="s">
        <v>25</v>
      </c>
      <c r="C16" s="19">
        <v>240066</v>
      </c>
      <c r="D16" s="34">
        <v>83155</v>
      </c>
      <c r="E16" s="34">
        <f t="shared" si="3"/>
        <v>156911</v>
      </c>
      <c r="F16" s="34">
        <v>236718</v>
      </c>
      <c r="G16" s="44">
        <v>0</v>
      </c>
      <c r="H16" s="44">
        <v>0</v>
      </c>
      <c r="I16" s="46"/>
      <c r="J16" s="33" t="s">
        <v>26</v>
      </c>
      <c r="K16" s="19">
        <v>14212</v>
      </c>
      <c r="L16" s="34">
        <v>3524</v>
      </c>
      <c r="M16" s="34">
        <f t="shared" si="4"/>
        <v>10688</v>
      </c>
      <c r="N16" s="34">
        <v>15499</v>
      </c>
      <c r="O16" s="44">
        <v>0</v>
      </c>
      <c r="P16" s="44"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s="5" customFormat="1" ht="12" customHeight="1">
      <c r="B17" s="33" t="s">
        <v>27</v>
      </c>
      <c r="C17" s="19">
        <v>18295</v>
      </c>
      <c r="D17" s="34">
        <v>6582</v>
      </c>
      <c r="E17" s="34">
        <f t="shared" si="3"/>
        <v>11713</v>
      </c>
      <c r="F17" s="34">
        <v>18830</v>
      </c>
      <c r="G17" s="44">
        <v>0</v>
      </c>
      <c r="H17" s="44">
        <v>0</v>
      </c>
      <c r="J17" s="33" t="s">
        <v>28</v>
      </c>
      <c r="K17" s="19">
        <v>22923</v>
      </c>
      <c r="L17" s="34">
        <v>2223</v>
      </c>
      <c r="M17" s="34">
        <f t="shared" si="4"/>
        <v>20700</v>
      </c>
      <c r="N17" s="34">
        <v>23392</v>
      </c>
      <c r="O17" s="44">
        <v>0</v>
      </c>
      <c r="P17" s="44">
        <v>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s="5" customFormat="1" ht="12" customHeight="1">
      <c r="B18" s="33" t="s">
        <v>29</v>
      </c>
      <c r="C18" s="19">
        <v>170312</v>
      </c>
      <c r="D18" s="34">
        <v>94325</v>
      </c>
      <c r="E18" s="34">
        <f t="shared" si="3"/>
        <v>75987</v>
      </c>
      <c r="F18" s="34">
        <v>181285</v>
      </c>
      <c r="G18" s="44">
        <v>0</v>
      </c>
      <c r="H18" s="44">
        <v>0</v>
      </c>
      <c r="J18" s="33" t="s">
        <v>30</v>
      </c>
      <c r="K18" s="19">
        <v>39424</v>
      </c>
      <c r="L18" s="34">
        <v>11137</v>
      </c>
      <c r="M18" s="34">
        <f t="shared" si="4"/>
        <v>28287</v>
      </c>
      <c r="N18" s="34">
        <v>40444</v>
      </c>
      <c r="O18" s="44">
        <v>0</v>
      </c>
      <c r="P18" s="44"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s="5" customFormat="1" ht="12" customHeight="1">
      <c r="B19" s="33" t="s">
        <v>31</v>
      </c>
      <c r="C19" s="19">
        <v>4545</v>
      </c>
      <c r="D19" s="34">
        <v>924</v>
      </c>
      <c r="E19" s="34">
        <f t="shared" si="3"/>
        <v>3621</v>
      </c>
      <c r="F19" s="34">
        <v>5395</v>
      </c>
      <c r="G19" s="44">
        <v>0</v>
      </c>
      <c r="H19" s="44">
        <v>0</v>
      </c>
      <c r="J19" s="33" t="s">
        <v>32</v>
      </c>
      <c r="K19" s="19">
        <v>6982</v>
      </c>
      <c r="L19" s="34">
        <v>1875</v>
      </c>
      <c r="M19" s="34">
        <f t="shared" si="4"/>
        <v>5107</v>
      </c>
      <c r="N19" s="34">
        <v>9384</v>
      </c>
      <c r="O19" s="44">
        <v>0</v>
      </c>
      <c r="P19" s="44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s="5" customFormat="1" ht="12" customHeight="1">
      <c r="B20" s="33" t="s">
        <v>33</v>
      </c>
      <c r="C20" s="19">
        <v>15012</v>
      </c>
      <c r="D20" s="34">
        <v>5219</v>
      </c>
      <c r="E20" s="34">
        <f t="shared" si="3"/>
        <v>9793</v>
      </c>
      <c r="F20" s="34">
        <v>13855</v>
      </c>
      <c r="G20" s="44">
        <v>0</v>
      </c>
      <c r="H20" s="44">
        <v>0</v>
      </c>
      <c r="J20" s="33" t="s">
        <v>34</v>
      </c>
      <c r="K20" s="19">
        <v>333626</v>
      </c>
      <c r="L20" s="34">
        <v>225066</v>
      </c>
      <c r="M20" s="34">
        <f t="shared" si="4"/>
        <v>108560</v>
      </c>
      <c r="N20" s="34">
        <v>338911</v>
      </c>
      <c r="O20" s="44">
        <v>0</v>
      </c>
      <c r="P20" s="44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s="5" customFormat="1" ht="12" customHeight="1">
      <c r="B21" s="33" t="s">
        <v>35</v>
      </c>
      <c r="C21" s="19">
        <v>133915</v>
      </c>
      <c r="D21" s="34">
        <v>27858</v>
      </c>
      <c r="E21" s="34">
        <f t="shared" si="3"/>
        <v>106057</v>
      </c>
      <c r="F21" s="34">
        <v>135123</v>
      </c>
      <c r="G21" s="44">
        <v>0</v>
      </c>
      <c r="H21" s="44">
        <v>0</v>
      </c>
      <c r="J21" s="33" t="s">
        <v>36</v>
      </c>
      <c r="K21" s="19">
        <v>42700</v>
      </c>
      <c r="L21" s="34">
        <v>24257</v>
      </c>
      <c r="M21" s="34">
        <f t="shared" si="4"/>
        <v>18443</v>
      </c>
      <c r="N21" s="34">
        <v>43925</v>
      </c>
      <c r="O21" s="44">
        <v>0</v>
      </c>
      <c r="P21" s="44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5" customFormat="1" ht="12" customHeight="1">
      <c r="B22" s="33" t="s">
        <v>37</v>
      </c>
      <c r="C22" s="19">
        <v>310223</v>
      </c>
      <c r="D22" s="34">
        <v>97089</v>
      </c>
      <c r="E22" s="34">
        <f t="shared" si="3"/>
        <v>213134</v>
      </c>
      <c r="F22" s="34">
        <v>324232</v>
      </c>
      <c r="G22" s="44">
        <v>0</v>
      </c>
      <c r="H22" s="44">
        <v>0</v>
      </c>
      <c r="J22" s="33" t="s">
        <v>38</v>
      </c>
      <c r="K22" s="19">
        <v>16778</v>
      </c>
      <c r="L22" s="34">
        <v>2728</v>
      </c>
      <c r="M22" s="34">
        <f t="shared" si="4"/>
        <v>14050</v>
      </c>
      <c r="N22" s="34">
        <v>22072</v>
      </c>
      <c r="O22" s="44">
        <v>0</v>
      </c>
      <c r="P22" s="44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5" customFormat="1" ht="12" customHeight="1">
      <c r="B23" s="33" t="s">
        <v>39</v>
      </c>
      <c r="C23" s="19">
        <v>155907</v>
      </c>
      <c r="D23" s="34">
        <v>28203</v>
      </c>
      <c r="E23" s="34">
        <f t="shared" si="3"/>
        <v>127704</v>
      </c>
      <c r="F23" s="34">
        <v>155490</v>
      </c>
      <c r="G23" s="44">
        <v>0</v>
      </c>
      <c r="H23" s="44">
        <v>0</v>
      </c>
      <c r="J23" s="33" t="s">
        <v>40</v>
      </c>
      <c r="K23" s="19">
        <v>63662</v>
      </c>
      <c r="L23" s="34">
        <v>13858</v>
      </c>
      <c r="M23" s="34">
        <f t="shared" si="4"/>
        <v>49804</v>
      </c>
      <c r="N23" s="34">
        <v>66093</v>
      </c>
      <c r="O23" s="44">
        <v>0</v>
      </c>
      <c r="P23" s="44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5" customFormat="1" ht="12" customHeight="1">
      <c r="B24" s="33" t="s">
        <v>41</v>
      </c>
      <c r="C24" s="19">
        <v>197988</v>
      </c>
      <c r="D24" s="34">
        <v>56187</v>
      </c>
      <c r="E24" s="34">
        <f t="shared" si="3"/>
        <v>141801</v>
      </c>
      <c r="F24" s="34">
        <v>202453</v>
      </c>
      <c r="G24" s="44">
        <v>0</v>
      </c>
      <c r="H24" s="44">
        <v>0</v>
      </c>
      <c r="J24" s="33" t="s">
        <v>42</v>
      </c>
      <c r="K24" s="19">
        <v>48376</v>
      </c>
      <c r="L24" s="34">
        <v>10388</v>
      </c>
      <c r="M24" s="34">
        <f t="shared" si="4"/>
        <v>37988</v>
      </c>
      <c r="N24" s="34">
        <v>49889</v>
      </c>
      <c r="O24" s="44">
        <v>0</v>
      </c>
      <c r="P24" s="44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5" customFormat="1" ht="12" customHeight="1">
      <c r="B25" s="33" t="s">
        <v>43</v>
      </c>
      <c r="C25" s="19">
        <v>284254</v>
      </c>
      <c r="D25" s="34">
        <v>84638</v>
      </c>
      <c r="E25" s="34">
        <f t="shared" si="3"/>
        <v>199616</v>
      </c>
      <c r="F25" s="34">
        <v>285031</v>
      </c>
      <c r="G25" s="44">
        <v>0</v>
      </c>
      <c r="H25" s="44">
        <v>0</v>
      </c>
      <c r="J25" s="33" t="s">
        <v>44</v>
      </c>
      <c r="K25" s="19">
        <v>138462</v>
      </c>
      <c r="L25" s="34">
        <v>23722</v>
      </c>
      <c r="M25" s="34">
        <f t="shared" si="4"/>
        <v>114740</v>
      </c>
      <c r="N25" s="34">
        <v>138218</v>
      </c>
      <c r="O25" s="44">
        <v>0</v>
      </c>
      <c r="P25" s="44">
        <v>0</v>
      </c>
      <c r="Q25" s="47"/>
      <c r="R25" s="48"/>
      <c r="S25" s="48"/>
      <c r="T25" s="49"/>
      <c r="U25" s="45"/>
      <c r="V25" s="49"/>
      <c r="W25" s="45"/>
      <c r="X25" s="45"/>
      <c r="Y25" s="45"/>
      <c r="Z25" s="45"/>
      <c r="AA25" s="45"/>
      <c r="AB25" s="45"/>
      <c r="AC25" s="45"/>
      <c r="AD25" s="45"/>
    </row>
    <row r="26" spans="2:30" s="5" customFormat="1" ht="12" customHeight="1">
      <c r="B26" s="33" t="s">
        <v>45</v>
      </c>
      <c r="C26" s="19">
        <v>168657</v>
      </c>
      <c r="D26" s="34">
        <v>44978</v>
      </c>
      <c r="E26" s="34">
        <f t="shared" si="3"/>
        <v>123679</v>
      </c>
      <c r="F26" s="34">
        <v>171967</v>
      </c>
      <c r="G26" s="44">
        <v>0</v>
      </c>
      <c r="H26" s="44">
        <v>0</v>
      </c>
      <c r="J26" s="33" t="s">
        <v>46</v>
      </c>
      <c r="K26" s="19">
        <v>8790</v>
      </c>
      <c r="L26" s="34">
        <v>2040</v>
      </c>
      <c r="M26" s="34">
        <f t="shared" si="4"/>
        <v>6750</v>
      </c>
      <c r="N26" s="34">
        <v>9656</v>
      </c>
      <c r="O26" s="44">
        <v>0</v>
      </c>
      <c r="P26" s="44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s="5" customFormat="1" ht="12" customHeight="1">
      <c r="B27" s="33" t="s">
        <v>47</v>
      </c>
      <c r="C27" s="19">
        <v>553893</v>
      </c>
      <c r="D27" s="34">
        <v>175153</v>
      </c>
      <c r="E27" s="34">
        <f t="shared" si="3"/>
        <v>378740</v>
      </c>
      <c r="F27" s="34">
        <v>537481</v>
      </c>
      <c r="G27" s="44">
        <v>0</v>
      </c>
      <c r="H27" s="44">
        <v>0</v>
      </c>
      <c r="J27" s="33" t="s">
        <v>48</v>
      </c>
      <c r="K27" s="19">
        <v>222722</v>
      </c>
      <c r="L27" s="34">
        <v>62851</v>
      </c>
      <c r="M27" s="34">
        <f t="shared" si="4"/>
        <v>159871</v>
      </c>
      <c r="N27" s="34">
        <v>224264</v>
      </c>
      <c r="O27" s="44">
        <v>0</v>
      </c>
      <c r="P27" s="44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s="5" customFormat="1" ht="12" customHeight="1">
      <c r="B28" s="33" t="s">
        <v>49</v>
      </c>
      <c r="C28" s="19">
        <v>609736</v>
      </c>
      <c r="D28" s="34">
        <v>179426</v>
      </c>
      <c r="E28" s="34">
        <f t="shared" si="3"/>
        <v>430310</v>
      </c>
      <c r="F28" s="34">
        <v>595078</v>
      </c>
      <c r="G28" s="44">
        <v>0</v>
      </c>
      <c r="H28" s="44">
        <v>0</v>
      </c>
      <c r="J28" s="33" t="s">
        <v>50</v>
      </c>
      <c r="K28" s="19">
        <v>120509</v>
      </c>
      <c r="L28" s="34">
        <v>36155</v>
      </c>
      <c r="M28" s="34">
        <f t="shared" si="4"/>
        <v>84354</v>
      </c>
      <c r="N28" s="34">
        <v>118515</v>
      </c>
      <c r="O28" s="44">
        <v>0</v>
      </c>
      <c r="P28" s="44">
        <v>0</v>
      </c>
      <c r="Q28" s="50"/>
      <c r="R28" s="51"/>
      <c r="S28" s="5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s="5" customFormat="1" ht="12" customHeight="1">
      <c r="B29" s="33" t="s">
        <v>51</v>
      </c>
      <c r="C29" s="19">
        <v>2017287</v>
      </c>
      <c r="D29" s="34">
        <v>1043206</v>
      </c>
      <c r="E29" s="34">
        <f t="shared" si="3"/>
        <v>974081</v>
      </c>
      <c r="F29" s="34">
        <v>2017667</v>
      </c>
      <c r="G29" s="44">
        <v>0</v>
      </c>
      <c r="H29" s="44">
        <v>0</v>
      </c>
      <c r="J29" s="33" t="s">
        <v>52</v>
      </c>
      <c r="K29" s="19">
        <v>146817</v>
      </c>
      <c r="L29" s="34">
        <v>51698</v>
      </c>
      <c r="M29" s="34">
        <f t="shared" si="4"/>
        <v>95119</v>
      </c>
      <c r="N29" s="34">
        <v>145409</v>
      </c>
      <c r="O29" s="44">
        <v>0</v>
      </c>
      <c r="P29" s="44"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s="5" customFormat="1" ht="12" customHeight="1">
      <c r="B30" s="33" t="s">
        <v>53</v>
      </c>
      <c r="C30" s="19">
        <v>95871</v>
      </c>
      <c r="D30" s="34">
        <v>31578</v>
      </c>
      <c r="E30" s="34">
        <f t="shared" si="3"/>
        <v>64293</v>
      </c>
      <c r="F30" s="34">
        <v>98064</v>
      </c>
      <c r="G30" s="44">
        <v>0</v>
      </c>
      <c r="H30" s="44">
        <v>0</v>
      </c>
      <c r="J30" s="33" t="s">
        <v>54</v>
      </c>
      <c r="K30" s="19">
        <v>198866</v>
      </c>
      <c r="L30" s="34">
        <v>55304</v>
      </c>
      <c r="M30" s="34">
        <f t="shared" si="4"/>
        <v>143562</v>
      </c>
      <c r="N30" s="34">
        <v>198153</v>
      </c>
      <c r="O30" s="44">
        <v>0</v>
      </c>
      <c r="P30" s="44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s="5" customFormat="1" ht="12" customHeight="1">
      <c r="B31" s="33" t="s">
        <v>55</v>
      </c>
      <c r="C31" s="19">
        <v>155135</v>
      </c>
      <c r="D31" s="34">
        <v>67511</v>
      </c>
      <c r="E31" s="34">
        <f t="shared" si="3"/>
        <v>87624</v>
      </c>
      <c r="F31" s="34">
        <v>166162</v>
      </c>
      <c r="G31" s="34">
        <v>95743</v>
      </c>
      <c r="H31" s="34">
        <v>80508</v>
      </c>
      <c r="J31" s="33" t="s">
        <v>56</v>
      </c>
      <c r="K31" s="19">
        <v>142987</v>
      </c>
      <c r="L31" s="34">
        <v>46272</v>
      </c>
      <c r="M31" s="34">
        <f t="shared" si="4"/>
        <v>96715</v>
      </c>
      <c r="N31" s="34">
        <v>162132</v>
      </c>
      <c r="O31" s="44">
        <v>0</v>
      </c>
      <c r="P31" s="44">
        <v>0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s="5" customFormat="1" ht="12" customHeight="1">
      <c r="B32" s="33" t="s">
        <v>57</v>
      </c>
      <c r="C32" s="19">
        <v>6171346</v>
      </c>
      <c r="D32" s="34">
        <v>3115129</v>
      </c>
      <c r="E32" s="34">
        <f t="shared" si="3"/>
        <v>3056217</v>
      </c>
      <c r="F32" s="34">
        <v>6213553</v>
      </c>
      <c r="G32" s="44">
        <v>0</v>
      </c>
      <c r="H32" s="44">
        <v>0</v>
      </c>
      <c r="J32" s="52"/>
      <c r="K32" s="53"/>
      <c r="L32" s="54"/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5"/>
      <c r="AC32" s="46"/>
      <c r="AD32" s="45"/>
    </row>
    <row r="33" spans="2:30" s="5" customFormat="1" ht="12" customHeight="1">
      <c r="B33" s="33" t="s">
        <v>58</v>
      </c>
      <c r="C33" s="19">
        <v>207318</v>
      </c>
      <c r="D33" s="34">
        <v>62141</v>
      </c>
      <c r="E33" s="34">
        <f t="shared" si="3"/>
        <v>145177</v>
      </c>
      <c r="F33" s="34">
        <v>205507</v>
      </c>
      <c r="G33" s="44">
        <v>0</v>
      </c>
      <c r="H33" s="44">
        <v>0</v>
      </c>
      <c r="J33" s="52"/>
      <c r="K33" s="53"/>
      <c r="Q33" s="55"/>
      <c r="R33" s="45"/>
      <c r="S33" s="45"/>
      <c r="T33" s="45"/>
      <c r="U33" s="45"/>
      <c r="V33" s="45"/>
      <c r="W33" s="45"/>
      <c r="X33" s="46"/>
      <c r="Y33" s="46"/>
      <c r="Z33" s="46"/>
      <c r="AA33" s="46"/>
      <c r="AB33" s="45"/>
      <c r="AC33" s="46"/>
      <c r="AD33" s="45"/>
    </row>
    <row r="34" spans="2:30" s="5" customFormat="1" ht="12" customHeight="1">
      <c r="B34" s="33" t="s">
        <v>59</v>
      </c>
      <c r="C34" s="19">
        <v>524048</v>
      </c>
      <c r="D34" s="34">
        <v>174969</v>
      </c>
      <c r="E34" s="34">
        <f t="shared" si="3"/>
        <v>349079</v>
      </c>
      <c r="F34" s="34">
        <v>517462</v>
      </c>
      <c r="G34" s="44">
        <v>0</v>
      </c>
      <c r="H34" s="44">
        <v>0</v>
      </c>
      <c r="I34" s="56" t="s">
        <v>60</v>
      </c>
      <c r="J34" s="57"/>
      <c r="K34" s="28">
        <f aca="true" t="shared" si="5" ref="K34:P34">SUM(K35:K48)</f>
        <v>2210525</v>
      </c>
      <c r="L34" s="29">
        <f t="shared" si="5"/>
        <v>690626</v>
      </c>
      <c r="M34" s="29">
        <f t="shared" si="5"/>
        <v>1519899</v>
      </c>
      <c r="N34" s="29">
        <f t="shared" si="5"/>
        <v>2173076</v>
      </c>
      <c r="O34" s="29">
        <f t="shared" si="5"/>
        <v>0</v>
      </c>
      <c r="P34" s="29">
        <f t="shared" si="5"/>
        <v>0</v>
      </c>
      <c r="Q34" s="45"/>
      <c r="R34" s="45"/>
      <c r="S34" s="45"/>
      <c r="T34" s="45"/>
      <c r="U34" s="45"/>
      <c r="V34" s="45"/>
      <c r="W34" s="45"/>
      <c r="X34" s="46"/>
      <c r="Y34" s="46"/>
      <c r="Z34" s="46"/>
      <c r="AA34" s="46"/>
      <c r="AB34" s="45"/>
      <c r="AC34" s="46"/>
      <c r="AD34" s="45"/>
    </row>
    <row r="35" spans="2:30" s="5" customFormat="1" ht="12" customHeight="1">
      <c r="B35" s="33" t="s">
        <v>61</v>
      </c>
      <c r="C35" s="19">
        <v>644169</v>
      </c>
      <c r="D35" s="34">
        <v>217438</v>
      </c>
      <c r="E35" s="34">
        <f t="shared" si="3"/>
        <v>426731</v>
      </c>
      <c r="F35" s="34">
        <v>635273</v>
      </c>
      <c r="G35" s="34">
        <v>0</v>
      </c>
      <c r="H35" s="34">
        <v>0</v>
      </c>
      <c r="J35" s="33" t="s">
        <v>62</v>
      </c>
      <c r="K35" s="19">
        <v>16007</v>
      </c>
      <c r="L35" s="34">
        <v>4806</v>
      </c>
      <c r="M35" s="34">
        <f aca="true" t="shared" si="6" ref="M35:M48">K35-L35</f>
        <v>11201</v>
      </c>
      <c r="N35" s="34">
        <v>16297</v>
      </c>
      <c r="O35" s="44">
        <v>0</v>
      </c>
      <c r="P35" s="44">
        <v>0</v>
      </c>
      <c r="Q35" s="45"/>
      <c r="R35" s="45"/>
      <c r="S35" s="45"/>
      <c r="T35" s="45"/>
      <c r="U35" s="45"/>
      <c r="V35" s="45"/>
      <c r="W35" s="45"/>
      <c r="X35" s="46"/>
      <c r="Y35" s="46"/>
      <c r="Z35" s="46"/>
      <c r="AA35" s="46"/>
      <c r="AB35" s="45"/>
      <c r="AC35" s="46"/>
      <c r="AD35" s="45"/>
    </row>
    <row r="36" spans="2:30" s="5" customFormat="1" ht="12" customHeight="1">
      <c r="B36" s="33" t="s">
        <v>63</v>
      </c>
      <c r="C36" s="19">
        <v>538642</v>
      </c>
      <c r="D36" s="34">
        <v>202352</v>
      </c>
      <c r="E36" s="34">
        <f t="shared" si="3"/>
        <v>336290</v>
      </c>
      <c r="F36" s="34">
        <v>521793</v>
      </c>
      <c r="G36" s="44">
        <v>0</v>
      </c>
      <c r="H36" s="44">
        <v>0</v>
      </c>
      <c r="J36" s="33" t="s">
        <v>64</v>
      </c>
      <c r="K36" s="19">
        <v>5014</v>
      </c>
      <c r="L36" s="34">
        <v>547</v>
      </c>
      <c r="M36" s="34">
        <f t="shared" si="6"/>
        <v>4467</v>
      </c>
      <c r="N36" s="34">
        <v>5603</v>
      </c>
      <c r="O36" s="44">
        <v>0</v>
      </c>
      <c r="P36" s="44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30" s="5" customFormat="1" ht="12" customHeight="1">
      <c r="B37" s="33" t="s">
        <v>65</v>
      </c>
      <c r="C37" s="19">
        <v>368276</v>
      </c>
      <c r="D37" s="34">
        <v>99883</v>
      </c>
      <c r="E37" s="34">
        <f t="shared" si="3"/>
        <v>268393</v>
      </c>
      <c r="F37" s="34">
        <v>366219</v>
      </c>
      <c r="G37" s="44">
        <v>0</v>
      </c>
      <c r="H37" s="44">
        <v>0</v>
      </c>
      <c r="J37" s="33" t="s">
        <v>66</v>
      </c>
      <c r="K37" s="19">
        <v>170534</v>
      </c>
      <c r="L37" s="34">
        <v>58693</v>
      </c>
      <c r="M37" s="34">
        <f t="shared" si="6"/>
        <v>111841</v>
      </c>
      <c r="N37" s="34">
        <v>167404</v>
      </c>
      <c r="O37" s="44">
        <v>0</v>
      </c>
      <c r="P37" s="44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2:30" s="5" customFormat="1" ht="12" customHeight="1">
      <c r="B38" s="33" t="s">
        <v>67</v>
      </c>
      <c r="C38" s="19">
        <v>168956</v>
      </c>
      <c r="D38" s="34">
        <v>44312</v>
      </c>
      <c r="E38" s="34">
        <f t="shared" si="3"/>
        <v>124644</v>
      </c>
      <c r="F38" s="34">
        <v>170809</v>
      </c>
      <c r="G38" s="44">
        <v>0</v>
      </c>
      <c r="H38" s="44">
        <v>0</v>
      </c>
      <c r="J38" s="33" t="s">
        <v>68</v>
      </c>
      <c r="K38" s="19">
        <v>27358</v>
      </c>
      <c r="L38" s="34">
        <v>8349</v>
      </c>
      <c r="M38" s="34">
        <f t="shared" si="6"/>
        <v>19009</v>
      </c>
      <c r="N38" s="34">
        <v>28709</v>
      </c>
      <c r="O38" s="44">
        <v>0</v>
      </c>
      <c r="P38" s="44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2:30" s="5" customFormat="1" ht="12" customHeight="1">
      <c r="B39" s="33" t="s">
        <v>69</v>
      </c>
      <c r="C39" s="19">
        <v>31999</v>
      </c>
      <c r="D39" s="34">
        <v>7543</v>
      </c>
      <c r="E39" s="34">
        <f t="shared" si="3"/>
        <v>24456</v>
      </c>
      <c r="F39" s="34">
        <v>29505</v>
      </c>
      <c r="G39" s="44">
        <v>0</v>
      </c>
      <c r="H39" s="44">
        <v>0</v>
      </c>
      <c r="J39" s="33" t="s">
        <v>70</v>
      </c>
      <c r="K39" s="19">
        <v>101975</v>
      </c>
      <c r="L39" s="34">
        <v>29672</v>
      </c>
      <c r="M39" s="34">
        <f t="shared" si="6"/>
        <v>72303</v>
      </c>
      <c r="N39" s="34">
        <v>103674</v>
      </c>
      <c r="O39" s="44">
        <v>0</v>
      </c>
      <c r="P39" s="44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2:30" s="5" customFormat="1" ht="12" customHeight="1">
      <c r="B40" s="33" t="s">
        <v>71</v>
      </c>
      <c r="C40" s="19">
        <v>29383</v>
      </c>
      <c r="D40" s="34">
        <v>9366</v>
      </c>
      <c r="E40" s="34">
        <f t="shared" si="3"/>
        <v>20017</v>
      </c>
      <c r="F40" s="34">
        <v>30083</v>
      </c>
      <c r="G40" s="44">
        <v>0</v>
      </c>
      <c r="H40" s="44">
        <v>0</v>
      </c>
      <c r="J40" s="33" t="s">
        <v>72</v>
      </c>
      <c r="K40" s="19">
        <v>32675</v>
      </c>
      <c r="L40" s="34">
        <v>7699</v>
      </c>
      <c r="M40" s="34">
        <f t="shared" si="6"/>
        <v>24976</v>
      </c>
      <c r="N40" s="34">
        <v>33671</v>
      </c>
      <c r="O40" s="44">
        <v>0</v>
      </c>
      <c r="P40" s="44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2:30" s="5" customFormat="1" ht="12" customHeight="1">
      <c r="B41" s="33" t="s">
        <v>73</v>
      </c>
      <c r="C41" s="19">
        <v>128119</v>
      </c>
      <c r="D41" s="34">
        <v>28781</v>
      </c>
      <c r="E41" s="34">
        <f t="shared" si="3"/>
        <v>99338</v>
      </c>
      <c r="F41" s="34">
        <v>128511</v>
      </c>
      <c r="G41" s="44">
        <v>0</v>
      </c>
      <c r="H41" s="44">
        <v>0</v>
      </c>
      <c r="J41" s="33" t="s">
        <v>74</v>
      </c>
      <c r="K41" s="19">
        <v>327276</v>
      </c>
      <c r="L41" s="34">
        <v>89497</v>
      </c>
      <c r="M41" s="34">
        <f t="shared" si="6"/>
        <v>237779</v>
      </c>
      <c r="N41" s="34">
        <v>319156</v>
      </c>
      <c r="O41" s="44">
        <v>0</v>
      </c>
      <c r="P41" s="44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2:30" s="5" customFormat="1" ht="12" customHeight="1">
      <c r="B42" s="33" t="s">
        <v>75</v>
      </c>
      <c r="C42" s="19">
        <v>132099</v>
      </c>
      <c r="D42" s="34">
        <v>37337</v>
      </c>
      <c r="E42" s="34">
        <f t="shared" si="3"/>
        <v>94762</v>
      </c>
      <c r="F42" s="34">
        <v>131368</v>
      </c>
      <c r="G42" s="44">
        <v>0</v>
      </c>
      <c r="H42" s="44">
        <v>0</v>
      </c>
      <c r="J42" s="33" t="s">
        <v>76</v>
      </c>
      <c r="K42" s="19">
        <v>57977</v>
      </c>
      <c r="L42" s="34">
        <v>12085</v>
      </c>
      <c r="M42" s="34">
        <f t="shared" si="6"/>
        <v>45892</v>
      </c>
      <c r="N42" s="34">
        <v>55848</v>
      </c>
      <c r="O42" s="44">
        <v>0</v>
      </c>
      <c r="P42" s="44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2:30" s="5" customFormat="1" ht="12" customHeight="1">
      <c r="B43" s="33" t="s">
        <v>77</v>
      </c>
      <c r="C43" s="19">
        <v>259535</v>
      </c>
      <c r="D43" s="34">
        <v>105722</v>
      </c>
      <c r="E43" s="34">
        <f t="shared" si="3"/>
        <v>153813</v>
      </c>
      <c r="F43" s="34">
        <v>257536</v>
      </c>
      <c r="G43" s="44">
        <v>0</v>
      </c>
      <c r="H43" s="44">
        <v>0</v>
      </c>
      <c r="J43" s="33" t="s">
        <v>78</v>
      </c>
      <c r="K43" s="19">
        <v>149726</v>
      </c>
      <c r="L43" s="34">
        <v>29082</v>
      </c>
      <c r="M43" s="34">
        <f t="shared" si="6"/>
        <v>120644</v>
      </c>
      <c r="N43" s="34">
        <v>151694</v>
      </c>
      <c r="O43" s="44">
        <v>0</v>
      </c>
      <c r="P43" s="44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0" s="5" customFormat="1" ht="12" customHeight="1">
      <c r="B44" s="33" t="s">
        <v>79</v>
      </c>
      <c r="C44" s="19">
        <v>322165</v>
      </c>
      <c r="D44" s="34">
        <v>101845</v>
      </c>
      <c r="E44" s="34">
        <f t="shared" si="3"/>
        <v>220320</v>
      </c>
      <c r="F44" s="34">
        <v>326136</v>
      </c>
      <c r="G44" s="44">
        <v>0</v>
      </c>
      <c r="H44" s="44">
        <v>0</v>
      </c>
      <c r="J44" s="33" t="s">
        <v>80</v>
      </c>
      <c r="K44" s="19">
        <v>20676</v>
      </c>
      <c r="L44" s="34">
        <v>2330</v>
      </c>
      <c r="M44" s="34">
        <f t="shared" si="6"/>
        <v>18346</v>
      </c>
      <c r="N44" s="34">
        <v>21672</v>
      </c>
      <c r="O44" s="44">
        <v>0</v>
      </c>
      <c r="P44" s="44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0" s="5" customFormat="1" ht="12" customHeight="1">
      <c r="B45" s="33" t="s">
        <v>81</v>
      </c>
      <c r="C45" s="19">
        <v>29430</v>
      </c>
      <c r="D45" s="34">
        <v>11732</v>
      </c>
      <c r="E45" s="34">
        <f t="shared" si="3"/>
        <v>17698</v>
      </c>
      <c r="F45" s="34">
        <v>27419</v>
      </c>
      <c r="G45" s="44">
        <v>0</v>
      </c>
      <c r="H45" s="44">
        <v>0</v>
      </c>
      <c r="J45" s="33" t="s">
        <v>82</v>
      </c>
      <c r="K45" s="19">
        <v>400880</v>
      </c>
      <c r="L45" s="34">
        <v>95520</v>
      </c>
      <c r="M45" s="34">
        <f t="shared" si="6"/>
        <v>305360</v>
      </c>
      <c r="N45" s="34">
        <v>396060</v>
      </c>
      <c r="O45" s="44">
        <v>0</v>
      </c>
      <c r="P45" s="44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2:30" s="5" customFormat="1" ht="12" customHeight="1">
      <c r="B46" s="33" t="s">
        <v>83</v>
      </c>
      <c r="C46" s="19">
        <v>28850</v>
      </c>
      <c r="D46" s="34">
        <v>10127</v>
      </c>
      <c r="E46" s="34">
        <f t="shared" si="3"/>
        <v>18723</v>
      </c>
      <c r="F46" s="34">
        <v>29060</v>
      </c>
      <c r="G46" s="44">
        <v>0</v>
      </c>
      <c r="H46" s="44">
        <v>0</v>
      </c>
      <c r="J46" s="33" t="s">
        <v>101</v>
      </c>
      <c r="K46" s="19">
        <v>379037</v>
      </c>
      <c r="L46" s="34">
        <v>154917</v>
      </c>
      <c r="M46" s="34">
        <f t="shared" si="6"/>
        <v>224120</v>
      </c>
      <c r="N46" s="34">
        <v>362399</v>
      </c>
      <c r="O46" s="44">
        <v>0</v>
      </c>
      <c r="P46" s="44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2:30" s="5" customFormat="1" ht="12" customHeight="1">
      <c r="B47" s="33" t="s">
        <v>84</v>
      </c>
      <c r="C47" s="19">
        <v>5743</v>
      </c>
      <c r="D47" s="34">
        <v>1607</v>
      </c>
      <c r="E47" s="34">
        <f t="shared" si="3"/>
        <v>4136</v>
      </c>
      <c r="F47" s="34">
        <v>6750</v>
      </c>
      <c r="G47" s="44">
        <v>0</v>
      </c>
      <c r="H47" s="44">
        <v>0</v>
      </c>
      <c r="J47" s="33" t="s">
        <v>85</v>
      </c>
      <c r="K47" s="19">
        <v>416095</v>
      </c>
      <c r="L47" s="34">
        <v>158876</v>
      </c>
      <c r="M47" s="34">
        <f t="shared" si="6"/>
        <v>257219</v>
      </c>
      <c r="N47" s="34">
        <v>407648</v>
      </c>
      <c r="O47" s="44">
        <v>0</v>
      </c>
      <c r="P47" s="44">
        <v>0</v>
      </c>
      <c r="Q47" s="45"/>
      <c r="R47" s="45"/>
      <c r="S47" s="45"/>
      <c r="T47" s="45"/>
      <c r="U47" s="45"/>
      <c r="V47" s="45"/>
      <c r="W47" s="45"/>
      <c r="X47" s="33"/>
      <c r="Y47" s="58"/>
      <c r="Z47" s="58"/>
      <c r="AA47" s="58"/>
      <c r="AB47" s="45"/>
      <c r="AC47" s="58"/>
      <c r="AD47" s="45"/>
    </row>
    <row r="48" spans="2:30" s="5" customFormat="1" ht="12" customHeight="1">
      <c r="B48" s="33" t="s">
        <v>86</v>
      </c>
      <c r="C48" s="19">
        <v>13119</v>
      </c>
      <c r="D48" s="34">
        <v>5971</v>
      </c>
      <c r="E48" s="34">
        <f t="shared" si="3"/>
        <v>7148</v>
      </c>
      <c r="F48" s="34">
        <v>13049</v>
      </c>
      <c r="G48" s="44">
        <v>0</v>
      </c>
      <c r="H48" s="44">
        <v>0</v>
      </c>
      <c r="J48" s="33" t="s">
        <v>87</v>
      </c>
      <c r="K48" s="19">
        <v>105295</v>
      </c>
      <c r="L48" s="34">
        <v>38553</v>
      </c>
      <c r="M48" s="34">
        <f t="shared" si="6"/>
        <v>66742</v>
      </c>
      <c r="N48" s="34">
        <v>103241</v>
      </c>
      <c r="O48" s="44">
        <v>0</v>
      </c>
      <c r="P48" s="44">
        <v>0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2:30" s="5" customFormat="1" ht="12" customHeight="1">
      <c r="B49" s="33" t="s">
        <v>88</v>
      </c>
      <c r="C49" s="19">
        <v>308555</v>
      </c>
      <c r="D49" s="34">
        <v>161709</v>
      </c>
      <c r="E49" s="34">
        <f t="shared" si="3"/>
        <v>146846</v>
      </c>
      <c r="F49" s="34">
        <v>311101</v>
      </c>
      <c r="G49" s="44">
        <v>0</v>
      </c>
      <c r="H49" s="44">
        <v>0</v>
      </c>
      <c r="J49" s="52"/>
      <c r="K49" s="53"/>
      <c r="Q49" s="45"/>
      <c r="R49" s="45"/>
      <c r="S49" s="45"/>
      <c r="T49" s="45"/>
      <c r="U49" s="45"/>
      <c r="V49" s="45"/>
      <c r="W49" s="45"/>
      <c r="AB49" s="45"/>
      <c r="AD49" s="45"/>
    </row>
    <row r="50" spans="2:30" s="5" customFormat="1" ht="12" customHeight="1">
      <c r="B50" s="33" t="s">
        <v>89</v>
      </c>
      <c r="C50" s="19">
        <v>10889</v>
      </c>
      <c r="D50" s="34">
        <v>1729</v>
      </c>
      <c r="E50" s="34">
        <f t="shared" si="3"/>
        <v>9160</v>
      </c>
      <c r="F50" s="34">
        <v>10363</v>
      </c>
      <c r="G50" s="44">
        <v>0</v>
      </c>
      <c r="H50" s="44">
        <v>0</v>
      </c>
      <c r="J50" s="52"/>
      <c r="K50" s="53"/>
      <c r="Q50" s="45"/>
      <c r="R50" s="45"/>
      <c r="S50" s="45"/>
      <c r="T50" s="45"/>
      <c r="U50" s="45"/>
      <c r="V50" s="45"/>
      <c r="W50" s="45"/>
      <c r="AB50" s="45"/>
      <c r="AD50" s="45"/>
    </row>
    <row r="51" spans="2:30" s="5" customFormat="1" ht="12" customHeight="1">
      <c r="B51" s="33" t="s">
        <v>90</v>
      </c>
      <c r="C51" s="19">
        <v>2394</v>
      </c>
      <c r="D51" s="34">
        <v>721</v>
      </c>
      <c r="E51" s="34">
        <f t="shared" si="3"/>
        <v>1673</v>
      </c>
      <c r="F51" s="34">
        <v>2410</v>
      </c>
      <c r="G51" s="44">
        <v>0</v>
      </c>
      <c r="H51" s="44">
        <v>0</v>
      </c>
      <c r="I51" s="56" t="s">
        <v>91</v>
      </c>
      <c r="J51" s="57"/>
      <c r="K51" s="28">
        <f>+K52+K53</f>
        <v>36859</v>
      </c>
      <c r="L51" s="29">
        <f>SUM(L52:L53)</f>
        <v>13017</v>
      </c>
      <c r="M51" s="29">
        <f>SUM(M52:M53)</f>
        <v>23842</v>
      </c>
      <c r="N51" s="29">
        <f>SUM(N52:N53)</f>
        <v>34563</v>
      </c>
      <c r="O51" s="29">
        <f>+O52+O53</f>
        <v>0</v>
      </c>
      <c r="P51" s="29">
        <f>+P52+P53</f>
        <v>0</v>
      </c>
      <c r="Q51" s="45"/>
      <c r="R51" s="45"/>
      <c r="S51" s="45"/>
      <c r="T51" s="45"/>
      <c r="U51" s="45"/>
      <c r="V51" s="45"/>
      <c r="W51" s="45"/>
      <c r="AB51" s="45"/>
      <c r="AD51" s="45"/>
    </row>
    <row r="52" spans="2:30" s="5" customFormat="1" ht="12" customHeight="1">
      <c r="B52" s="33" t="s">
        <v>92</v>
      </c>
      <c r="C52" s="19">
        <v>8518</v>
      </c>
      <c r="D52" s="34">
        <v>1315</v>
      </c>
      <c r="E52" s="34">
        <f t="shared" si="3"/>
        <v>7203</v>
      </c>
      <c r="F52" s="34">
        <v>8884</v>
      </c>
      <c r="G52" s="44">
        <v>0</v>
      </c>
      <c r="H52" s="44">
        <v>0</v>
      </c>
      <c r="J52" s="33" t="s">
        <v>93</v>
      </c>
      <c r="K52" s="19">
        <f>L52+M52</f>
        <v>26493</v>
      </c>
      <c r="L52" s="34">
        <v>10312</v>
      </c>
      <c r="M52" s="34">
        <v>16181</v>
      </c>
      <c r="N52" s="34">
        <v>24491</v>
      </c>
      <c r="O52" s="44">
        <v>0</v>
      </c>
      <c r="P52" s="44">
        <v>0</v>
      </c>
      <c r="Q52" s="45"/>
      <c r="R52" s="45"/>
      <c r="S52" s="45"/>
      <c r="T52" s="45"/>
      <c r="U52" s="45"/>
      <c r="V52" s="45"/>
      <c r="W52" s="45"/>
      <c r="X52" s="33"/>
      <c r="Y52" s="45"/>
      <c r="Z52" s="45"/>
      <c r="AA52" s="45"/>
      <c r="AB52" s="45"/>
      <c r="AC52" s="45"/>
      <c r="AD52" s="45"/>
    </row>
    <row r="53" spans="2:30" s="5" customFormat="1" ht="12" customHeight="1">
      <c r="B53" s="33" t="s">
        <v>94</v>
      </c>
      <c r="C53" s="19">
        <v>11043</v>
      </c>
      <c r="D53" s="34">
        <v>1032</v>
      </c>
      <c r="E53" s="34">
        <f t="shared" si="3"/>
        <v>10011</v>
      </c>
      <c r="F53" s="34">
        <v>11189</v>
      </c>
      <c r="G53" s="44">
        <v>0</v>
      </c>
      <c r="H53" s="44">
        <v>0</v>
      </c>
      <c r="J53" s="33" t="s">
        <v>95</v>
      </c>
      <c r="K53" s="19">
        <f>L53+M53</f>
        <v>10366</v>
      </c>
      <c r="L53" s="34">
        <v>2705</v>
      </c>
      <c r="M53" s="34">
        <v>7661</v>
      </c>
      <c r="N53" s="34">
        <v>10072</v>
      </c>
      <c r="O53" s="44">
        <v>0</v>
      </c>
      <c r="P53" s="44">
        <v>0</v>
      </c>
      <c r="Q53" s="45"/>
      <c r="R53" s="45"/>
      <c r="S53" s="45"/>
      <c r="T53" s="45"/>
      <c r="U53" s="45"/>
      <c r="V53" s="45"/>
      <c r="W53" s="45"/>
      <c r="X53" s="33"/>
      <c r="Y53" s="45"/>
      <c r="Z53" s="45"/>
      <c r="AA53" s="45"/>
      <c r="AB53" s="45"/>
      <c r="AC53" s="45"/>
      <c r="AD53" s="45"/>
    </row>
    <row r="54" spans="1:23" s="5" customFormat="1" ht="12" customHeight="1">
      <c r="A54" s="59"/>
      <c r="B54" s="60" t="s">
        <v>96</v>
      </c>
      <c r="C54" s="61">
        <v>92</v>
      </c>
      <c r="D54" s="62">
        <v>92</v>
      </c>
      <c r="E54" s="62">
        <f t="shared" si="3"/>
        <v>0</v>
      </c>
      <c r="F54" s="62">
        <v>137</v>
      </c>
      <c r="G54" s="63">
        <v>0</v>
      </c>
      <c r="H54" s="63">
        <v>0</v>
      </c>
      <c r="I54" s="64"/>
      <c r="J54" s="65"/>
      <c r="K54" s="66"/>
      <c r="L54" s="64"/>
      <c r="M54" s="64"/>
      <c r="N54" s="64"/>
      <c r="O54" s="64"/>
      <c r="P54" s="64"/>
      <c r="Q54" s="45"/>
      <c r="R54" s="45"/>
      <c r="S54" s="45"/>
      <c r="T54" s="45"/>
      <c r="U54" s="45"/>
      <c r="V54" s="45"/>
      <c r="W54" s="45"/>
    </row>
    <row r="55" spans="1:9" ht="12" customHeight="1">
      <c r="A55" s="70" t="s">
        <v>102</v>
      </c>
      <c r="I55" s="21"/>
    </row>
    <row r="56" ht="12" customHeight="1">
      <c r="J56" s="21"/>
    </row>
    <row r="57" ht="12" customHeight="1">
      <c r="J57" s="21"/>
    </row>
    <row r="58" ht="12" customHeight="1">
      <c r="J58" s="21"/>
    </row>
  </sheetData>
  <mergeCells count="3">
    <mergeCell ref="A1:P1"/>
    <mergeCell ref="F3:F4"/>
    <mergeCell ref="N3:N4"/>
  </mergeCells>
  <printOptions/>
  <pageMargins left="0.5" right="0.19" top="0.5" bottom="0.26" header="0.92" footer="0.21"/>
  <pageSetup fitToWidth="2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2008-03-26T10:40:36Z</cp:lastPrinted>
  <dcterms:created xsi:type="dcterms:W3CDTF">2008-03-16T02:29:01Z</dcterms:created>
  <dcterms:modified xsi:type="dcterms:W3CDTF">2008-04-25T02:10:48Z</dcterms:modified>
  <cp:category/>
  <cp:version/>
  <cp:contentType/>
  <cp:contentStatus/>
</cp:coreProperties>
</file>